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00" windowWidth="19420" windowHeight="11020"/>
  </bookViews>
  <sheets>
    <sheet name="Front Sheet" sheetId="1" r:id="rId1"/>
    <sheet name="Lists" sheetId="2" r:id="rId2"/>
    <sheet name="Sheet3" sheetId="3" state="hidden" r:id="rId3"/>
    <sheet name="Data" sheetId="4" state="hidden" r:id="rId4"/>
    <sheet name="Sheet1" sheetId="5" state="hidden" r:id="rId5"/>
    <sheet name="Sheet6" sheetId="9" state="hidden" r:id="rId6"/>
    <sheet name="Output" sheetId="10" state="hidden" r:id="rId7"/>
    <sheet name="Sheet2" sheetId="11" r:id="rId8"/>
  </sheets>
  <calcPr calcId="145621"/>
</workbook>
</file>

<file path=xl/calcChain.xml><?xml version="1.0" encoding="utf-8"?>
<calcChain xmlns="http://schemas.openxmlformats.org/spreadsheetml/2006/main">
  <c r="F10" i="10" l="1"/>
  <c r="G10" i="10"/>
  <c r="H10" i="10"/>
  <c r="I10" i="10"/>
  <c r="J10" i="10"/>
  <c r="K10" i="10"/>
  <c r="L10" i="10"/>
  <c r="F9" i="10"/>
  <c r="G9" i="10"/>
  <c r="H9" i="10"/>
  <c r="I9" i="10"/>
  <c r="J9" i="10"/>
  <c r="K9" i="10"/>
  <c r="L9" i="10"/>
  <c r="F8" i="10"/>
  <c r="G8" i="10"/>
  <c r="H8" i="10"/>
  <c r="I8" i="10"/>
  <c r="J8" i="10"/>
  <c r="K8" i="10"/>
  <c r="L8" i="10"/>
  <c r="F7" i="10"/>
  <c r="G7" i="10"/>
  <c r="H7" i="10"/>
  <c r="I7" i="10"/>
  <c r="J7" i="10"/>
  <c r="K7" i="10"/>
  <c r="L7" i="10"/>
  <c r="F6" i="10"/>
  <c r="G6" i="10"/>
  <c r="H6" i="10"/>
  <c r="I6" i="10"/>
  <c r="J6" i="10"/>
  <c r="K6" i="10"/>
  <c r="L6" i="10"/>
  <c r="F5" i="10"/>
  <c r="G5" i="10"/>
  <c r="H5" i="10"/>
  <c r="I5" i="10"/>
  <c r="J5" i="10"/>
  <c r="K5" i="10"/>
  <c r="L5" i="10"/>
  <c r="F4" i="10"/>
  <c r="G4" i="10"/>
  <c r="H4" i="10"/>
  <c r="I4" i="10"/>
  <c r="J4" i="10"/>
  <c r="K4" i="10"/>
  <c r="L4" i="10"/>
  <c r="F3" i="10"/>
  <c r="G3" i="10"/>
  <c r="H3" i="10"/>
  <c r="I3" i="10"/>
  <c r="J3" i="10"/>
  <c r="K3" i="10"/>
  <c r="L3" i="10"/>
  <c r="E3" i="10"/>
  <c r="E4" i="10"/>
  <c r="E5" i="10"/>
  <c r="E6" i="10"/>
  <c r="E7" i="10"/>
  <c r="E8" i="10"/>
  <c r="E9" i="10"/>
  <c r="E10" i="10"/>
  <c r="F2" i="10"/>
  <c r="G2" i="10"/>
  <c r="H2" i="10"/>
  <c r="I2" i="10"/>
  <c r="J2" i="10"/>
  <c r="K2" i="10"/>
  <c r="L2" i="10"/>
  <c r="E2" i="10"/>
  <c r="D3" i="10"/>
  <c r="D4" i="10"/>
  <c r="D5" i="10"/>
  <c r="D6" i="10"/>
  <c r="D7" i="10"/>
  <c r="D8" i="10"/>
  <c r="D9" i="10"/>
  <c r="D10" i="10"/>
  <c r="D2" i="10"/>
  <c r="C3" i="10"/>
  <c r="C4" i="10"/>
  <c r="C5" i="10"/>
  <c r="C6" i="10"/>
  <c r="C7" i="10"/>
  <c r="C8" i="10"/>
  <c r="C9" i="10"/>
  <c r="C10" i="10"/>
  <c r="C2" i="10"/>
  <c r="B3" i="10"/>
  <c r="B4" i="10"/>
  <c r="B5" i="10"/>
  <c r="B6" i="10"/>
  <c r="B7" i="10"/>
  <c r="B8" i="10"/>
  <c r="B9" i="10"/>
  <c r="B10" i="10"/>
  <c r="B2" i="10"/>
  <c r="A3" i="10"/>
  <c r="A4" i="10"/>
  <c r="A5" i="10"/>
  <c r="A6" i="10"/>
  <c r="A7" i="10"/>
  <c r="A8" i="10"/>
  <c r="A9" i="10"/>
  <c r="A10" i="10"/>
  <c r="A2" i="10"/>
  <c r="B3" i="5" l="1"/>
  <c r="A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 l="1"/>
  <c r="R3" i="5"/>
  <c r="Q3" i="5"/>
  <c r="P3" i="5"/>
  <c r="O3" i="5" l="1"/>
  <c r="N3" i="5"/>
  <c r="M3" i="5"/>
  <c r="L3" i="5"/>
  <c r="K3" i="5"/>
  <c r="J3" i="5"/>
  <c r="I3" i="5"/>
  <c r="H3" i="5"/>
  <c r="G3" i="5"/>
  <c r="F3" i="5"/>
  <c r="E3" i="5"/>
  <c r="D3" i="5"/>
  <c r="B4" i="4" l="1"/>
  <c r="B5" i="4"/>
  <c r="B6" i="4"/>
  <c r="B7" i="4"/>
  <c r="B8" i="4"/>
  <c r="B9" i="4"/>
  <c r="B10" i="4"/>
  <c r="B3" i="4"/>
  <c r="D4" i="4"/>
  <c r="D5" i="4"/>
  <c r="D6" i="4"/>
  <c r="D7" i="4"/>
  <c r="D8" i="4"/>
  <c r="D9" i="4"/>
  <c r="D10" i="4"/>
  <c r="D3" i="4"/>
  <c r="C4" i="4"/>
  <c r="C5" i="4"/>
  <c r="C6" i="4"/>
  <c r="C7" i="4"/>
  <c r="C8" i="4"/>
  <c r="C9" i="4"/>
  <c r="C10" i="4"/>
  <c r="C3" i="4"/>
  <c r="A4" i="4"/>
  <c r="A5" i="4"/>
  <c r="A6" i="4"/>
  <c r="A7" i="4"/>
  <c r="A8" i="4"/>
  <c r="A9" i="4"/>
  <c r="A10" i="4"/>
  <c r="A3" i="4"/>
  <c r="H4" i="4"/>
  <c r="H5" i="4"/>
  <c r="H6" i="4"/>
  <c r="H7" i="4"/>
  <c r="H8" i="4"/>
  <c r="H9" i="4"/>
  <c r="H10" i="4"/>
  <c r="H3" i="4"/>
  <c r="G4" i="4"/>
  <c r="G5" i="4"/>
  <c r="G6" i="4"/>
  <c r="G7" i="4"/>
  <c r="G8" i="4"/>
  <c r="G9" i="4"/>
  <c r="G10" i="4"/>
  <c r="G3" i="4"/>
  <c r="F4" i="4"/>
  <c r="F5" i="4"/>
  <c r="F6" i="4"/>
  <c r="F7" i="4"/>
  <c r="F8" i="4"/>
  <c r="F9" i="4"/>
  <c r="F10" i="4"/>
  <c r="F3" i="4"/>
  <c r="I10" i="4" l="1"/>
  <c r="I9" i="4"/>
  <c r="I8" i="4"/>
  <c r="I7" i="4"/>
  <c r="I5" i="4"/>
  <c r="I3" i="4"/>
  <c r="I6" i="4"/>
  <c r="I4" i="4"/>
  <c r="J3" i="4"/>
  <c r="J9" i="4"/>
  <c r="J7" i="4"/>
  <c r="J5" i="4"/>
  <c r="J10" i="4"/>
  <c r="J8" i="4"/>
  <c r="J6" i="4"/>
  <c r="J4" i="4"/>
</calcChain>
</file>

<file path=xl/sharedStrings.xml><?xml version="1.0" encoding="utf-8"?>
<sst xmlns="http://schemas.openxmlformats.org/spreadsheetml/2006/main" count="122" uniqueCount="72">
  <si>
    <t>Person completing form:</t>
  </si>
  <si>
    <t xml:space="preserve">Trust </t>
  </si>
  <si>
    <t>Unit</t>
  </si>
  <si>
    <t xml:space="preserve">Year </t>
  </si>
  <si>
    <t xml:space="preserve">Month </t>
  </si>
  <si>
    <t>Demographics</t>
  </si>
  <si>
    <t>Trust</t>
  </si>
  <si>
    <t>Bradford Teaching Hospitals Foundation Trust</t>
  </si>
  <si>
    <t>Calderdale &amp; Huddersfield Foundation Trust</t>
  </si>
  <si>
    <t>The Mid Yorkshire NHS NHS Trust</t>
  </si>
  <si>
    <t>Leeds Teaching Hospitals NHS Trust</t>
  </si>
  <si>
    <t>Harrogate District Hospital</t>
  </si>
  <si>
    <t xml:space="preserve">Critical Care </t>
  </si>
  <si>
    <t>HDU</t>
  </si>
  <si>
    <t xml:space="preserve">Other </t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</si>
  <si>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</si>
  <si>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</si>
  <si>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</si>
  <si>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</si>
  <si>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</si>
  <si>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</si>
  <si>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</si>
  <si>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</si>
  <si>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</si>
  <si>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</si>
  <si>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</si>
  <si>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</si>
  <si>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</si>
  <si>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</si>
  <si>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Activity</t>
  </si>
  <si>
    <t>Yes</t>
  </si>
  <si>
    <t>Patients Audited</t>
  </si>
  <si>
    <t>Answers</t>
  </si>
  <si>
    <t>No</t>
  </si>
  <si>
    <t>N/A</t>
  </si>
  <si>
    <t>Compliant</t>
  </si>
  <si>
    <t>Measure</t>
  </si>
  <si>
    <t>None Compliant</t>
  </si>
  <si>
    <t>Airedale Hospitals NHS foundation Trust</t>
  </si>
  <si>
    <t>Hosp</t>
  </si>
  <si>
    <t>Hospital</t>
  </si>
  <si>
    <t>MonthYear</t>
  </si>
  <si>
    <t>Blank</t>
  </si>
  <si>
    <t>Measure 1</t>
  </si>
  <si>
    <t>Measure 2</t>
  </si>
  <si>
    <t>Measure 3</t>
  </si>
  <si>
    <t>Measure 4</t>
  </si>
  <si>
    <t>Measure 5</t>
  </si>
  <si>
    <t>Measure 6</t>
  </si>
  <si>
    <t>Measure 7</t>
  </si>
  <si>
    <t>Measure 8</t>
  </si>
  <si>
    <t>If yes , has the subglottic tube been aspirated at least every 4 hours?</t>
  </si>
  <si>
    <t>In the last 24 hour period have cuff pressure measurements been carried out every 4 hours as a minimum and after significant movement of patient i.e transfer,mobilisation</t>
  </si>
  <si>
    <t>Is the patient being nursed in a semi-recumbent(&gt;30) position?</t>
  </si>
  <si>
    <t>If yes , has this been reviewed daily?</t>
  </si>
  <si>
    <t>Is the patient receiving SUP?</t>
  </si>
  <si>
    <t>In the previous 24 hours have oral hygience needs been assessed and delivered according to planned care?</t>
  </si>
  <si>
    <t>Contra</t>
  </si>
  <si>
    <t>VAP Care Bundle Audit Tool</t>
  </si>
  <si>
    <r>
      <t>Is the cuff pressure documented as being between 20-30mm h</t>
    </r>
    <r>
      <rPr>
        <sz val="6"/>
        <color theme="3"/>
        <rFont val="Century Gothic"/>
        <family val="2"/>
      </rPr>
      <t>2</t>
    </r>
    <r>
      <rPr>
        <sz val="10"/>
        <color theme="3"/>
        <rFont val="Century Gothic"/>
        <family val="2"/>
      </rPr>
      <t>0 ?</t>
    </r>
  </si>
  <si>
    <t>Has a daily sedation hold been carried out or is sedation being managed using a target RASS?</t>
  </si>
  <si>
    <t>Please complete the audit on 10 ventilated patients and return form to the Network by the 4th of each month.</t>
  </si>
  <si>
    <t>Has the ventilator tubing only been changed if specifically indicated i.e Visible soiling , faulty or manufacturer guidelines</t>
  </si>
  <si>
    <t>If yes , do they have a subglottic tube?</t>
  </si>
  <si>
    <t>Has the patient been or is it anticipated that they will be ventilated for 72 hours ?</t>
  </si>
  <si>
    <t>Has an assessment been carried our for Stress Ulcer Prophylaxis (SUP)?</t>
  </si>
  <si>
    <t xml:space="preserve">LGI Gen </t>
  </si>
  <si>
    <t>CICU</t>
  </si>
  <si>
    <t xml:space="preserve">Neuro </t>
  </si>
  <si>
    <t>SJ ICU</t>
  </si>
  <si>
    <t>SJ HDU</t>
  </si>
  <si>
    <t xml:space="preserve">Please return the form to Leedsth-tr.WYorksODN@nhs.net and samantha.rogers3@nhs.net
Should you have any issues please ring the network on 0113 3922176 or email the above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</si>
</sst>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4" tint="-0.499984740745262"/>
      <name val="Century Gothic"/>
      <family val="2"/>
    </font>
    <font>
      <b/>
      <sz val="10"/>
      <color theme="4" tint="-0.499984740745262"/>
      <name val="Century Gothic"/>
      <family val="2"/>
    </font>
    <font>
      <b/>
      <sz val="10"/>
      <color theme="3" tint="-0.249977111117893"/>
      <name val="Arial"/>
      <family val="2"/>
    </font>
    <font>
      <sz val="10"/>
      <color theme="3"/>
      <name val="Century Gothic"/>
      <family val="2"/>
    </font>
    <font>
      <b/>
      <sz val="10"/>
      <color theme="3"/>
      <name val="Arial"/>
      <family val="2"/>
    </font>
    <font>
      <sz val="10"/>
      <color theme="4"/>
      <name val="Arial"/>
      <family val="2"/>
    </font>
    <font>
      <sz val="10"/>
      <color theme="3"/>
      <name val="Arial"/>
      <family val="2"/>
    </font>
    <font>
      <b/>
      <sz val="12"/>
      <color theme="1"/>
      <name val="Arial"/>
      <family val="2"/>
    </font>
    <font>
      <sz val="6"/>
      <color theme="3"/>
      <name val="Century Gothic"/>
      <family val="2"/>
    </font>
    <font>
      <sz val="9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0" fillId="3" borderId="0" xfId="0" applyFill="1" applyAlignment="1"/>
    <xf numFmtId="0" fontId="6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/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2</xdr:col>
      <xdr:colOff>200025</xdr:colOff>
      <xdr:row>6</xdr:row>
      <xdr:rowOff>317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2952750" cy="895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44"/>
  <sheetViews>
    <sheetView showGridLines="0" tabSelected="1" topLeftCell="A3" zoomScaleNormal="100" workbookViewId="0">
      <selection activeCell="M13" sqref="M13"/>
    </sheetView>
  </sheetViews>
  <sheetFormatPr defaultRowHeight="12.5" x14ac:dyDescent="0.25"/>
  <cols>
    <col min="1" max="1" width="38.7265625" customWidth="1"/>
    <col min="2" max="2" width="5" bestFit="1" customWidth="1"/>
    <col min="3" max="11" width="5" customWidth="1"/>
  </cols>
  <sheetData>
    <row r="4" spans="1:11" ht="15.75" x14ac:dyDescent="0.25">
      <c r="E4" s="35" t="s">
        <v>58</v>
      </c>
    </row>
    <row r="8" spans="1:11" x14ac:dyDescent="0.25">
      <c r="A8" s="42" t="s">
        <v>61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12.75" x14ac:dyDescent="0.2">
      <c r="A10" s="2" t="s">
        <v>5</v>
      </c>
    </row>
    <row r="11" spans="1:11" ht="13.5" x14ac:dyDescent="0.25">
      <c r="A11" s="11" t="s">
        <v>0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3.5" x14ac:dyDescent="0.25">
      <c r="A12" s="11" t="s">
        <v>1</v>
      </c>
      <c r="B12" s="45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13.5" x14ac:dyDescent="0.25">
      <c r="A13" s="11" t="s">
        <v>2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</row>
    <row r="14" spans="1:11" ht="13.5" x14ac:dyDescent="0.25">
      <c r="A14" s="11" t="s">
        <v>3</v>
      </c>
      <c r="B14" s="45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13.5" x14ac:dyDescent="0.25">
      <c r="A15" s="11" t="s">
        <v>4</v>
      </c>
      <c r="B15" s="45"/>
      <c r="C15" s="46"/>
      <c r="D15" s="46"/>
      <c r="E15" s="46"/>
      <c r="F15" s="46"/>
      <c r="G15" s="46"/>
      <c r="H15" s="46"/>
      <c r="I15" s="46"/>
      <c r="J15" s="46"/>
      <c r="K15" s="46"/>
    </row>
    <row r="16" spans="1:11" ht="12.75" x14ac:dyDescent="0.2">
      <c r="A16" s="12"/>
      <c r="B16" s="43" t="s">
        <v>31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2.75" x14ac:dyDescent="0.2">
      <c r="A17" s="14" t="s">
        <v>29</v>
      </c>
      <c r="B17" s="13">
        <v>1</v>
      </c>
      <c r="C17" s="13">
        <v>2</v>
      </c>
      <c r="D17" s="13">
        <v>3</v>
      </c>
      <c r="E17" s="13">
        <v>4</v>
      </c>
      <c r="F17" s="13">
        <v>5</v>
      </c>
      <c r="G17" s="13">
        <v>6</v>
      </c>
      <c r="H17" s="13">
        <v>7</v>
      </c>
      <c r="I17" s="13">
        <v>8</v>
      </c>
      <c r="J17" s="13">
        <v>9</v>
      </c>
      <c r="K17" s="13">
        <v>10</v>
      </c>
    </row>
    <row r="18" spans="1:11" ht="40.5" x14ac:dyDescent="0.2">
      <c r="A18" s="10" t="s">
        <v>64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3.5" x14ac:dyDescent="0.2">
      <c r="A19" s="10" t="s">
        <v>63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27" x14ac:dyDescent="0.2">
      <c r="A20" s="10" t="s">
        <v>51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27" x14ac:dyDescent="0.2">
      <c r="A21" s="10" t="s">
        <v>59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67.5" x14ac:dyDescent="0.2">
      <c r="A22" s="10" t="s">
        <v>52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40.5" x14ac:dyDescent="0.2">
      <c r="A23" s="10" t="s">
        <v>60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27" x14ac:dyDescent="0.2">
      <c r="A24" s="10" t="s">
        <v>53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54" x14ac:dyDescent="0.2">
      <c r="A25" s="10" t="s">
        <v>62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27" x14ac:dyDescent="0.2">
      <c r="A26" s="10" t="s">
        <v>65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3.5" x14ac:dyDescent="0.2">
      <c r="A27" s="10" t="s">
        <v>55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3.5" x14ac:dyDescent="0.2">
      <c r="A28" s="10" t="s">
        <v>54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40.5" x14ac:dyDescent="0.2">
      <c r="A29" s="10" t="s">
        <v>56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21.75" customHeight="1" x14ac:dyDescent="0.25">
      <c r="A30" s="36" t="s">
        <v>71</v>
      </c>
      <c r="B30" s="37"/>
      <c r="C30" s="37"/>
      <c r="D30" s="37"/>
      <c r="E30" s="37"/>
      <c r="F30" s="37"/>
      <c r="G30" s="37"/>
      <c r="H30" s="37"/>
      <c r="I30" s="37"/>
      <c r="J30" s="37"/>
      <c r="K30" s="38"/>
    </row>
    <row r="31" spans="1:11" ht="24" customHeight="1" x14ac:dyDescent="0.25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1"/>
    </row>
    <row r="32" spans="1:11" ht="12.75" x14ac:dyDescent="0.2">
      <c r="A32" s="3"/>
    </row>
    <row r="33" spans="1:1" ht="12.75" x14ac:dyDescent="0.2">
      <c r="A33" s="3"/>
    </row>
    <row r="34" spans="1:1" ht="12.75" x14ac:dyDescent="0.2">
      <c r="A34" s="3"/>
    </row>
    <row r="35" spans="1:1" ht="12.75" x14ac:dyDescent="0.2">
      <c r="A35" s="3"/>
    </row>
    <row r="36" spans="1:1" ht="12.75" x14ac:dyDescent="0.2">
      <c r="A36" s="3"/>
    </row>
    <row r="37" spans="1:1" ht="12.75" x14ac:dyDescent="0.2">
      <c r="A37" s="3"/>
    </row>
    <row r="38" spans="1:1" ht="12.75" x14ac:dyDescent="0.2">
      <c r="A38" s="3"/>
    </row>
    <row r="39" spans="1:1" ht="12.75" x14ac:dyDescent="0.2">
      <c r="A39" s="3"/>
    </row>
    <row r="40" spans="1:1" ht="12.75" x14ac:dyDescent="0.2">
      <c r="A40" s="3"/>
    </row>
    <row r="41" spans="1:1" ht="12.75" x14ac:dyDescent="0.2">
      <c r="A41" s="3"/>
    </row>
    <row r="42" spans="1:1" ht="12.75" x14ac:dyDescent="0.2">
      <c r="A42" s="3"/>
    </row>
    <row r="43" spans="1:1" ht="12.75" x14ac:dyDescent="0.2">
      <c r="A43" s="3"/>
    </row>
    <row r="44" spans="1:1" ht="12.75" x14ac:dyDescent="0.2">
      <c r="A44" s="3"/>
    </row>
  </sheetData>
  <mergeCells count="8">
    <mergeCell ref="A30:K31"/>
    <mergeCell ref="A8:K9"/>
    <mergeCell ref="B16:K16"/>
    <mergeCell ref="B12:K12"/>
    <mergeCell ref="B11:K11"/>
    <mergeCell ref="B13:K13"/>
    <mergeCell ref="B14:K14"/>
    <mergeCell ref="B15:K15"/>
  </mergeCells>
  <printOptions gridLines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Lists!$A$2:$A$7</xm:f>
          </x14:formula1>
          <xm:sqref>B12</xm:sqref>
        </x14:dataValidation>
        <x14:dataValidation type="list" allowBlank="1" showInputMessage="1" showErrorMessage="1">
          <x14:formula1>
            <xm:f>Lists!$B$2:$B$9</xm:f>
          </x14:formula1>
          <xm:sqref>B13</xm:sqref>
        </x14:dataValidation>
        <x14:dataValidation type="list" allowBlank="1" showInputMessage="1" showErrorMessage="1">
          <x14:formula1>
            <xm:f>Lists!$D$2:$D$13</xm:f>
          </x14:formula1>
          <xm:sqref>B15</xm:sqref>
        </x14:dataValidation>
        <x14:dataValidation type="list" allowBlank="1" showInputMessage="1" showErrorMessage="1">
          <x14:formula1>
            <xm:f>Sheet6!$A$1:$A$2</xm:f>
          </x14:formula1>
          <xm:sqref>B18:K19 B26:K26 B22:K22 B23:K23 B25:K25 B29:K29 B28:K28</xm:sqref>
        </x14:dataValidation>
        <x14:dataValidation type="list" allowBlank="1" showInputMessage="1" showErrorMessage="1">
          <x14:formula1>
            <xm:f>Sheet6!$C$1:$C$3</xm:f>
          </x14:formula1>
          <xm:sqref>B20:K20 B27:K27</xm:sqref>
        </x14:dataValidation>
        <x14:dataValidation type="list" allowBlank="1" showInputMessage="1" showErrorMessage="1">
          <x14:formula1>
            <xm:f>Sheet6!$B$1:$B$3</xm:f>
          </x14:formula1>
          <xm:sqref>B24:K24 B21:K21</xm:sqref>
        </x14:dataValidation>
        <x14:dataValidation type="list" allowBlank="1" showInputMessage="1" showErrorMessage="1">
          <x14:formula1>
            <xm:f>Lists!$C$2:$C$6</xm:f>
          </x14:formula1>
          <xm:sqref>B14:K14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F7" sqref="F7"/>
    </sheetView>
  </sheetViews>
  <sheetFormatPr defaultRowHeight="12.5" x14ac:dyDescent="0.25"/>
  <cols>
    <col min="1" max="1" width="39.54296875" bestFit="1" customWidth="1"/>
    <col min="2" max="2" width="11.7265625" bestFit="1" customWidth="1"/>
    <col min="4" max="4" width="10" bestFit="1" customWidth="1"/>
  </cols>
  <sheetData>
    <row r="1" spans="1:5" x14ac:dyDescent="0.2">
      <c r="A1" s="1" t="s">
        <v>6</v>
      </c>
      <c r="B1" s="1" t="s">
        <v>2</v>
      </c>
      <c r="C1" t="s">
        <v>15</v>
      </c>
      <c r="D1" t="s">
        <v>16</v>
      </c>
      <c r="E1" t="s">
        <v>32</v>
      </c>
    </row>
    <row r="2" spans="1:5" x14ac:dyDescent="0.2">
      <c r="A2" t="s">
        <v>38</v>
      </c>
      <c r="B2" t="s">
        <v>12</v>
      </c>
      <c r="C2">
        <v>2017</v>
      </c>
      <c r="D2" t="s">
        <v>17</v>
      </c>
      <c r="E2" t="s">
        <v>30</v>
      </c>
    </row>
    <row r="3" spans="1:5" x14ac:dyDescent="0.2">
      <c r="A3" t="s">
        <v>7</v>
      </c>
      <c r="B3" t="s">
        <v>13</v>
      </c>
      <c r="C3">
        <v>2018</v>
      </c>
      <c r="D3" t="s">
        <v>18</v>
      </c>
      <c r="E3" t="s">
        <v>33</v>
      </c>
    </row>
    <row r="4" spans="1:5" x14ac:dyDescent="0.2">
      <c r="A4" t="s">
        <v>8</v>
      </c>
      <c r="B4" t="s">
        <v>66</v>
      </c>
      <c r="C4">
        <v>2019</v>
      </c>
      <c r="D4" t="s">
        <v>19</v>
      </c>
      <c r="E4" t="s">
        <v>34</v>
      </c>
    </row>
    <row r="5" spans="1:5" x14ac:dyDescent="0.2">
      <c r="A5" t="s">
        <v>9</v>
      </c>
      <c r="B5" t="s">
        <v>67</v>
      </c>
      <c r="C5">
        <v>2020</v>
      </c>
      <c r="D5" t="s">
        <v>20</v>
      </c>
    </row>
    <row r="6" spans="1:5" x14ac:dyDescent="0.2">
      <c r="A6" t="s">
        <v>10</v>
      </c>
      <c r="B6" t="s">
        <v>68</v>
      </c>
      <c r="C6">
        <v>2021</v>
      </c>
      <c r="D6" t="s">
        <v>21</v>
      </c>
    </row>
    <row r="7" spans="1:5" x14ac:dyDescent="0.2">
      <c r="A7" t="s">
        <v>11</v>
      </c>
      <c r="B7" t="s">
        <v>69</v>
      </c>
      <c r="D7" t="s">
        <v>22</v>
      </c>
    </row>
    <row r="8" spans="1:5" x14ac:dyDescent="0.2">
      <c r="B8" t="s">
        <v>70</v>
      </c>
      <c r="D8" t="s">
        <v>23</v>
      </c>
    </row>
    <row r="9" spans="1:5" x14ac:dyDescent="0.2">
      <c r="B9" t="s">
        <v>14</v>
      </c>
      <c r="D9" t="s">
        <v>24</v>
      </c>
    </row>
    <row r="10" spans="1:5" x14ac:dyDescent="0.2">
      <c r="D10" t="s">
        <v>25</v>
      </c>
    </row>
    <row r="11" spans="1:5" x14ac:dyDescent="0.2">
      <c r="D11" t="s">
        <v>26</v>
      </c>
    </row>
    <row r="12" spans="1:5" x14ac:dyDescent="0.2">
      <c r="D12" t="s">
        <v>27</v>
      </c>
    </row>
    <row r="13" spans="1:5" x14ac:dyDescent="0.2">
      <c r="D13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workbookViewId="0">
      <selection activeCell="C15" sqref="C15"/>
    </sheetView>
  </sheetViews>
  <sheetFormatPr defaultRowHeight="12.5" x14ac:dyDescent="0.25"/>
  <cols>
    <col min="1" max="1" width="34" bestFit="1" customWidth="1"/>
    <col min="2" max="2" width="8.26953125" customWidth="1"/>
    <col min="9" max="9" width="10.26953125" bestFit="1" customWidth="1"/>
    <col min="10" max="10" width="15.7265625" bestFit="1" customWidth="1"/>
  </cols>
  <sheetData>
    <row r="2" spans="1:10" x14ac:dyDescent="0.2">
      <c r="A2" s="5" t="s">
        <v>39</v>
      </c>
      <c r="B2" t="s">
        <v>2</v>
      </c>
      <c r="C2" t="s">
        <v>15</v>
      </c>
      <c r="D2" t="s">
        <v>16</v>
      </c>
      <c r="E2" t="s">
        <v>36</v>
      </c>
      <c r="F2" s="6" t="s">
        <v>30</v>
      </c>
      <c r="G2" s="6" t="s">
        <v>33</v>
      </c>
      <c r="H2" s="6" t="s">
        <v>34</v>
      </c>
      <c r="I2" s="6" t="s">
        <v>35</v>
      </c>
      <c r="J2" s="6" t="s">
        <v>37</v>
      </c>
    </row>
    <row r="3" spans="1:10" x14ac:dyDescent="0.2">
      <c r="A3" s="5">
        <f>'Front Sheet'!$B$12</f>
        <v>0</v>
      </c>
      <c r="B3" s="5">
        <f>'Front Sheet'!$B$13</f>
        <v>0</v>
      </c>
      <c r="C3" s="5">
        <f>'Front Sheet'!$B$14</f>
        <v>0</v>
      </c>
      <c r="D3" s="5">
        <f>'Front Sheet'!$B$15</f>
        <v>0</v>
      </c>
      <c r="E3" s="9">
        <v>1</v>
      </c>
      <c r="F3" s="4">
        <f>COUNTIF('Front Sheet'!B18:K18,"Yes")</f>
        <v>0</v>
      </c>
      <c r="G3" s="4">
        <f>COUNTIF('Front Sheet'!B18:K18,"No")</f>
        <v>0</v>
      </c>
      <c r="H3" s="4">
        <f>COUNTIF('Front Sheet'!B18:K18,"N/A")</f>
        <v>0</v>
      </c>
      <c r="I3" s="7" t="e">
        <f>F3/(F3+G3)</f>
        <v>#DIV/0!</v>
      </c>
      <c r="J3" s="7" t="e">
        <f>G3/(F3+G3)</f>
        <v>#DIV/0!</v>
      </c>
    </row>
    <row r="4" spans="1:10" x14ac:dyDescent="0.2">
      <c r="A4" s="5">
        <f>'Front Sheet'!$B$12</f>
        <v>0</v>
      </c>
      <c r="B4" s="5">
        <f>'Front Sheet'!$B$13</f>
        <v>0</v>
      </c>
      <c r="C4" s="5">
        <f>'Front Sheet'!$B$14</f>
        <v>0</v>
      </c>
      <c r="D4" s="5">
        <f>'Front Sheet'!$B$15</f>
        <v>0</v>
      </c>
      <c r="E4" s="9">
        <v>2</v>
      </c>
      <c r="F4" s="4">
        <f>COUNTIF('Front Sheet'!B20:K20,"Yes")</f>
        <v>0</v>
      </c>
      <c r="G4" s="4">
        <f>COUNTIF('Front Sheet'!B20:K20,"No")</f>
        <v>0</v>
      </c>
      <c r="H4" s="4">
        <f>COUNTIF('Front Sheet'!B20:K20,"N/A")</f>
        <v>0</v>
      </c>
      <c r="I4" s="7" t="e">
        <f t="shared" ref="I4:I10" si="0">F4/(F4+G4)</f>
        <v>#DIV/0!</v>
      </c>
      <c r="J4" s="7" t="e">
        <f t="shared" ref="J4:J10" si="1">G4/(F4+G4)</f>
        <v>#DIV/0!</v>
      </c>
    </row>
    <row r="5" spans="1:10" x14ac:dyDescent="0.2">
      <c r="A5" s="5">
        <f>'Front Sheet'!$B$12</f>
        <v>0</v>
      </c>
      <c r="B5" s="5">
        <f>'Front Sheet'!$B$13</f>
        <v>0</v>
      </c>
      <c r="C5" s="5">
        <f>'Front Sheet'!$B$14</f>
        <v>0</v>
      </c>
      <c r="D5" s="5">
        <f>'Front Sheet'!$B$15</f>
        <v>0</v>
      </c>
      <c r="E5" s="9">
        <v>3</v>
      </c>
      <c r="F5" s="4">
        <f>COUNTIF('Front Sheet'!B21:K21,"Yes")</f>
        <v>0</v>
      </c>
      <c r="G5" s="4">
        <f>COUNTIF('Front Sheet'!B21:K21,"No")</f>
        <v>0</v>
      </c>
      <c r="H5" s="4">
        <f>COUNTIF('Front Sheet'!B21:K21,"N/A")</f>
        <v>0</v>
      </c>
      <c r="I5" s="7" t="e">
        <f t="shared" si="0"/>
        <v>#DIV/0!</v>
      </c>
      <c r="J5" s="7" t="e">
        <f t="shared" si="1"/>
        <v>#DIV/0!</v>
      </c>
    </row>
    <row r="6" spans="1:10" x14ac:dyDescent="0.2">
      <c r="A6" s="5">
        <f>'Front Sheet'!$B$12</f>
        <v>0</v>
      </c>
      <c r="B6" s="5">
        <f>'Front Sheet'!$B$13</f>
        <v>0</v>
      </c>
      <c r="C6" s="5">
        <f>'Front Sheet'!$B$14</f>
        <v>0</v>
      </c>
      <c r="D6" s="5">
        <f>'Front Sheet'!$B$15</f>
        <v>0</v>
      </c>
      <c r="E6" s="9">
        <v>4</v>
      </c>
      <c r="F6" s="4">
        <f>COUNTIF('Front Sheet'!B22:K22,"Yes")</f>
        <v>0</v>
      </c>
      <c r="G6" s="4">
        <f>COUNTIF('Front Sheet'!B22:K22,"No")</f>
        <v>0</v>
      </c>
      <c r="H6" s="4">
        <f>COUNTIF('Front Sheet'!B22:K22,"N/A")</f>
        <v>0</v>
      </c>
      <c r="I6" s="7" t="e">
        <f t="shared" si="0"/>
        <v>#DIV/0!</v>
      </c>
      <c r="J6" s="7" t="e">
        <f t="shared" si="1"/>
        <v>#DIV/0!</v>
      </c>
    </row>
    <row r="7" spans="1:10" x14ac:dyDescent="0.2">
      <c r="A7" s="5">
        <f>'Front Sheet'!$B$12</f>
        <v>0</v>
      </c>
      <c r="B7" s="5">
        <f>'Front Sheet'!$B$13</f>
        <v>0</v>
      </c>
      <c r="C7" s="5">
        <f>'Front Sheet'!$B$14</f>
        <v>0</v>
      </c>
      <c r="D7" s="5">
        <f>'Front Sheet'!$B$15</f>
        <v>0</v>
      </c>
      <c r="E7" s="9">
        <v>5</v>
      </c>
      <c r="F7" s="4">
        <f>COUNTIF('Front Sheet'!B23:K23,"Yes")</f>
        <v>0</v>
      </c>
      <c r="G7" s="4">
        <f>COUNTIF('Front Sheet'!B23:K23,"No")</f>
        <v>0</v>
      </c>
      <c r="H7" s="4">
        <f>COUNTIF('Front Sheet'!B23:K23,"N/A")</f>
        <v>0</v>
      </c>
      <c r="I7" s="7" t="e">
        <f t="shared" si="0"/>
        <v>#DIV/0!</v>
      </c>
      <c r="J7" s="7" t="e">
        <f t="shared" si="1"/>
        <v>#DIV/0!</v>
      </c>
    </row>
    <row r="8" spans="1:10" x14ac:dyDescent="0.2">
      <c r="A8" s="5">
        <f>'Front Sheet'!$B$12</f>
        <v>0</v>
      </c>
      <c r="B8" s="5">
        <f>'Front Sheet'!$B$13</f>
        <v>0</v>
      </c>
      <c r="C8" s="5">
        <f>'Front Sheet'!$B$14</f>
        <v>0</v>
      </c>
      <c r="D8" s="5">
        <f>'Front Sheet'!$B$15</f>
        <v>0</v>
      </c>
      <c r="E8" s="9">
        <v>6</v>
      </c>
      <c r="F8" s="4">
        <f>COUNTIF('Front Sheet'!B24:K24,"Yes")</f>
        <v>0</v>
      </c>
      <c r="G8" s="4">
        <f>COUNTIF('Front Sheet'!B24:K24,"No")</f>
        <v>0</v>
      </c>
      <c r="H8" s="4">
        <f>COUNTIF('Front Sheet'!B24:K24,"N/A")</f>
        <v>0</v>
      </c>
      <c r="I8" s="7" t="e">
        <f t="shared" si="0"/>
        <v>#DIV/0!</v>
      </c>
      <c r="J8" s="7" t="e">
        <f t="shared" si="1"/>
        <v>#DIV/0!</v>
      </c>
    </row>
    <row r="9" spans="1:10" x14ac:dyDescent="0.2">
      <c r="A9" s="5">
        <f>'Front Sheet'!$B$12</f>
        <v>0</v>
      </c>
      <c r="B9" s="5">
        <f>'Front Sheet'!$B$13</f>
        <v>0</v>
      </c>
      <c r="C9" s="5">
        <f>'Front Sheet'!$B$14</f>
        <v>0</v>
      </c>
      <c r="D9" s="5">
        <f>'Front Sheet'!$B$15</f>
        <v>0</v>
      </c>
      <c r="E9" s="9">
        <v>7</v>
      </c>
      <c r="F9" s="4">
        <f>COUNTIF('Front Sheet'!B25:K25,"Yes")</f>
        <v>0</v>
      </c>
      <c r="G9" s="4">
        <f>COUNTIF('Front Sheet'!B25:K25,"No")</f>
        <v>0</v>
      </c>
      <c r="H9" s="4">
        <f>COUNTIF('Front Sheet'!B25:K25,"N/A")</f>
        <v>0</v>
      </c>
      <c r="I9" s="7" t="e">
        <f t="shared" si="0"/>
        <v>#DIV/0!</v>
      </c>
      <c r="J9" s="7" t="e">
        <f t="shared" si="1"/>
        <v>#DIV/0!</v>
      </c>
    </row>
    <row r="10" spans="1:10" x14ac:dyDescent="0.2">
      <c r="A10" s="5">
        <f>'Front Sheet'!$B$12</f>
        <v>0</v>
      </c>
      <c r="B10" s="5">
        <f>'Front Sheet'!$B$13</f>
        <v>0</v>
      </c>
      <c r="C10" s="5">
        <f>'Front Sheet'!$B$14</f>
        <v>0</v>
      </c>
      <c r="D10" s="5">
        <f>'Front Sheet'!$B$15</f>
        <v>0</v>
      </c>
      <c r="E10" s="9">
        <v>8</v>
      </c>
      <c r="F10" s="4" t="e">
        <f>COUNTIF('Front Sheet'!#REF!,"Yes")</f>
        <v>#REF!</v>
      </c>
      <c r="G10" s="4" t="e">
        <f>COUNTIF('Front Sheet'!#REF!,"No")</f>
        <v>#REF!</v>
      </c>
      <c r="H10" s="4" t="e">
        <f>COUNTIF('Front Sheet'!#REF!,"N/A")</f>
        <v>#REF!</v>
      </c>
      <c r="I10" s="7" t="e">
        <f t="shared" si="0"/>
        <v>#REF!</v>
      </c>
      <c r="J10" s="7" t="e">
        <f t="shared" si="1"/>
        <v>#REF!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"/>
  <sheetViews>
    <sheetView workbookViewId="0">
      <selection activeCell="A8" sqref="A8:A17"/>
    </sheetView>
  </sheetViews>
  <sheetFormatPr defaultRowHeight="12.5" x14ac:dyDescent="0.25"/>
  <cols>
    <col min="1" max="1" width="39.54296875" bestFit="1" customWidth="1"/>
    <col min="2" max="2" width="6.54296875" bestFit="1" customWidth="1"/>
    <col min="3" max="3" width="10" bestFit="1" customWidth="1"/>
    <col min="4" max="4" width="4.26953125" bestFit="1" customWidth="1"/>
    <col min="5" max="5" width="3.26953125" bestFit="1" customWidth="1"/>
    <col min="6" max="6" width="4.1796875" bestFit="1" customWidth="1"/>
    <col min="7" max="7" width="5.7265625" bestFit="1" customWidth="1"/>
    <col min="8" max="8" width="4.26953125" bestFit="1" customWidth="1"/>
    <col min="9" max="9" width="3.26953125" bestFit="1" customWidth="1"/>
    <col min="10" max="10" width="4.1796875" bestFit="1" customWidth="1"/>
    <col min="11" max="11" width="5.7265625" bestFit="1" customWidth="1"/>
    <col min="12" max="12" width="4.26953125" bestFit="1" customWidth="1"/>
    <col min="13" max="13" width="3.26953125" bestFit="1" customWidth="1"/>
    <col min="14" max="14" width="4.1796875" bestFit="1" customWidth="1"/>
    <col min="15" max="15" width="5.7265625" bestFit="1" customWidth="1"/>
    <col min="16" max="16" width="4.26953125" bestFit="1" customWidth="1"/>
    <col min="17" max="17" width="3.26953125" bestFit="1" customWidth="1"/>
    <col min="18" max="18" width="4.1796875" bestFit="1" customWidth="1"/>
    <col min="19" max="19" width="5.7265625" bestFit="1" customWidth="1"/>
    <col min="20" max="20" width="4.26953125" bestFit="1" customWidth="1"/>
    <col min="21" max="21" width="3.26953125" bestFit="1" customWidth="1"/>
    <col min="22" max="22" width="4.1796875" bestFit="1" customWidth="1"/>
    <col min="23" max="23" width="5.7265625" bestFit="1" customWidth="1"/>
    <col min="24" max="24" width="4.26953125" bestFit="1" customWidth="1"/>
    <col min="25" max="25" width="3.26953125" bestFit="1" customWidth="1"/>
    <col min="26" max="26" width="4.1796875" bestFit="1" customWidth="1"/>
    <col min="27" max="27" width="5.7265625" bestFit="1" customWidth="1"/>
    <col min="28" max="28" width="4.26953125" bestFit="1" customWidth="1"/>
    <col min="29" max="29" width="3.26953125" bestFit="1" customWidth="1"/>
    <col min="30" max="30" width="4.1796875" bestFit="1" customWidth="1"/>
    <col min="31" max="31" width="5.7265625" bestFit="1" customWidth="1"/>
    <col min="32" max="32" width="4.26953125" bestFit="1" customWidth="1"/>
    <col min="33" max="33" width="3.26953125" bestFit="1" customWidth="1"/>
    <col min="34" max="34" width="4.1796875" bestFit="1" customWidth="1"/>
    <col min="35" max="35" width="5.7265625" bestFit="1" customWidth="1"/>
  </cols>
  <sheetData>
    <row r="1" spans="1:35" ht="13.5" thickBot="1" x14ac:dyDescent="0.35">
      <c r="A1" s="50" t="s">
        <v>40</v>
      </c>
      <c r="B1" s="50" t="s">
        <v>2</v>
      </c>
      <c r="C1" s="51" t="s">
        <v>41</v>
      </c>
      <c r="D1" s="47" t="s">
        <v>43</v>
      </c>
      <c r="E1" s="48"/>
      <c r="F1" s="48"/>
      <c r="G1" s="49"/>
      <c r="H1" s="47" t="s">
        <v>44</v>
      </c>
      <c r="I1" s="48"/>
      <c r="J1" s="48"/>
      <c r="K1" s="49"/>
      <c r="L1" s="47" t="s">
        <v>45</v>
      </c>
      <c r="M1" s="48"/>
      <c r="N1" s="48"/>
      <c r="O1" s="49"/>
      <c r="P1" s="47" t="s">
        <v>46</v>
      </c>
      <c r="Q1" s="48"/>
      <c r="R1" s="48"/>
      <c r="S1" s="49"/>
      <c r="T1" s="47" t="s">
        <v>47</v>
      </c>
      <c r="U1" s="48"/>
      <c r="V1" s="48"/>
      <c r="W1" s="49"/>
      <c r="X1" s="47" t="s">
        <v>48</v>
      </c>
      <c r="Y1" s="48"/>
      <c r="Z1" s="48"/>
      <c r="AA1" s="49"/>
      <c r="AB1" s="47" t="s">
        <v>49</v>
      </c>
      <c r="AC1" s="48"/>
      <c r="AD1" s="48"/>
      <c r="AE1" s="49"/>
      <c r="AF1" s="47" t="s">
        <v>50</v>
      </c>
      <c r="AG1" s="48"/>
      <c r="AH1" s="48"/>
      <c r="AI1" s="49"/>
    </row>
    <row r="2" spans="1:35" ht="13" x14ac:dyDescent="0.3">
      <c r="A2" s="50"/>
      <c r="B2" s="50"/>
      <c r="C2" s="51"/>
      <c r="D2" s="15" t="s">
        <v>30</v>
      </c>
      <c r="E2" s="16" t="s">
        <v>33</v>
      </c>
      <c r="F2" s="16" t="s">
        <v>34</v>
      </c>
      <c r="G2" s="17" t="s">
        <v>42</v>
      </c>
      <c r="H2" s="15" t="s">
        <v>30</v>
      </c>
      <c r="I2" s="16" t="s">
        <v>33</v>
      </c>
      <c r="J2" s="16" t="s">
        <v>34</v>
      </c>
      <c r="K2" s="17" t="s">
        <v>42</v>
      </c>
      <c r="L2" s="15" t="s">
        <v>30</v>
      </c>
      <c r="M2" s="16" t="s">
        <v>33</v>
      </c>
      <c r="N2" s="16" t="s">
        <v>34</v>
      </c>
      <c r="O2" s="17" t="s">
        <v>42</v>
      </c>
      <c r="P2" s="15" t="s">
        <v>30</v>
      </c>
      <c r="Q2" s="16" t="s">
        <v>33</v>
      </c>
      <c r="R2" s="16" t="s">
        <v>34</v>
      </c>
      <c r="S2" s="17" t="s">
        <v>42</v>
      </c>
      <c r="T2" s="15" t="s">
        <v>30</v>
      </c>
      <c r="U2" s="16" t="s">
        <v>33</v>
      </c>
      <c r="V2" s="16" t="s">
        <v>34</v>
      </c>
      <c r="W2" s="17" t="s">
        <v>42</v>
      </c>
      <c r="X2" s="15" t="s">
        <v>30</v>
      </c>
      <c r="Y2" s="16" t="s">
        <v>33</v>
      </c>
      <c r="Z2" s="16" t="s">
        <v>34</v>
      </c>
      <c r="AA2" s="17" t="s">
        <v>42</v>
      </c>
      <c r="AB2" s="15" t="s">
        <v>30</v>
      </c>
      <c r="AC2" s="16" t="s">
        <v>33</v>
      </c>
      <c r="AD2" s="16" t="s">
        <v>34</v>
      </c>
      <c r="AE2" s="17" t="s">
        <v>42</v>
      </c>
      <c r="AF2" s="15" t="s">
        <v>30</v>
      </c>
      <c r="AG2" s="16" t="s">
        <v>33</v>
      </c>
      <c r="AH2" s="16" t="s">
        <v>34</v>
      </c>
      <c r="AI2" s="17" t="s">
        <v>42</v>
      </c>
    </row>
    <row r="3" spans="1:35" ht="13.5" thickBot="1" x14ac:dyDescent="0.25">
      <c r="A3">
        <f>'Front Sheet'!B12</f>
        <v>0</v>
      </c>
      <c r="B3">
        <f>'Front Sheet'!B13</f>
        <v>0</v>
      </c>
      <c r="D3" s="18">
        <f>COUNTIF('Front Sheet'!$B$18:$K$18,"Yes")</f>
        <v>0</v>
      </c>
      <c r="E3" s="19">
        <f>COUNTIF('Front Sheet'!$B$18:$K$18,"No")</f>
        <v>0</v>
      </c>
      <c r="F3" s="19">
        <f>COUNTIF('Front Sheet'!$B$18:$K$18,"N/A")</f>
        <v>0</v>
      </c>
      <c r="G3" s="20">
        <f>COUNTIF('Front Sheet'!$B$18:$K$18,"")</f>
        <v>10</v>
      </c>
      <c r="H3" s="18">
        <f>COUNTIF('Front Sheet'!$B$20:$K$20,"Yes")</f>
        <v>0</v>
      </c>
      <c r="I3" s="19">
        <f>COUNTIF('Front Sheet'!$B$20:$K$20,"No")</f>
        <v>0</v>
      </c>
      <c r="J3" s="19">
        <f>COUNTIF('Front Sheet'!$B$20:$K$20,"N/A")</f>
        <v>0</v>
      </c>
      <c r="K3" s="20">
        <f>COUNTIF('Front Sheet'!$B$20:$K$20,"")</f>
        <v>10</v>
      </c>
      <c r="L3" s="18">
        <f>COUNTIF('Front Sheet'!$B$21:$K$21,"Yes")</f>
        <v>0</v>
      </c>
      <c r="M3" s="19">
        <f>COUNTIF('Front Sheet'!$B$21:$K$21,"No")</f>
        <v>0</v>
      </c>
      <c r="N3" s="19">
        <f>COUNTIF('Front Sheet'!$B$21:$K$21,"N/A")</f>
        <v>0</v>
      </c>
      <c r="O3" s="20">
        <f>COUNTIF('Front Sheet'!$B$21:$K$21,"")</f>
        <v>10</v>
      </c>
      <c r="P3" s="18">
        <f>COUNTIF('Front Sheet'!$B$22:$K$22,"Yes")</f>
        <v>0</v>
      </c>
      <c r="Q3" s="19">
        <f>COUNTIF('Front Sheet'!$B$22:$K$22,"No")</f>
        <v>0</v>
      </c>
      <c r="R3" s="19">
        <f>COUNTIF('Front Sheet'!$B$22:$K$22,"N/A")</f>
        <v>0</v>
      </c>
      <c r="S3" s="20">
        <f>COUNTIF('Front Sheet'!$B$22:$K$22,"")</f>
        <v>10</v>
      </c>
      <c r="T3" s="18">
        <f>COUNTIF('Front Sheet'!$B$23:$K$23,"Yes")</f>
        <v>0</v>
      </c>
      <c r="U3" s="19">
        <f>COUNTIF('Front Sheet'!$B$23:$K$23,"No")</f>
        <v>0</v>
      </c>
      <c r="V3" s="19">
        <f>COUNTIF('Front Sheet'!$B$23:$K$23,"N/A")</f>
        <v>0</v>
      </c>
      <c r="W3" s="20">
        <f>COUNTIF('Front Sheet'!$B$23:$K$23,"")</f>
        <v>10</v>
      </c>
      <c r="X3" s="18">
        <f>COUNTIF('Front Sheet'!$B$24:$K$24,"Yes")</f>
        <v>0</v>
      </c>
      <c r="Y3" s="19">
        <f>COUNTIF('Front Sheet'!$B$24:$K$24,"No")</f>
        <v>0</v>
      </c>
      <c r="Z3" s="19">
        <f>COUNTIF('Front Sheet'!$B$24:$K$24,"N/A")</f>
        <v>0</v>
      </c>
      <c r="AA3" s="20">
        <f>COUNTIF('Front Sheet'!$B$24:$K$24,"")</f>
        <v>10</v>
      </c>
      <c r="AB3" s="18">
        <f>COUNTIF('Front Sheet'!$B$25:$K$25,"Yes")</f>
        <v>0</v>
      </c>
      <c r="AC3" s="19">
        <f>COUNTIF('Front Sheet'!$B$25:$K$25,"No")</f>
        <v>0</v>
      </c>
      <c r="AD3" s="19">
        <f>COUNTIF('Front Sheet'!$B$25:$K$25,"N/A")</f>
        <v>0</v>
      </c>
      <c r="AE3" s="20">
        <f>COUNTIF('Front Sheet'!$B$25:$K$25,"")</f>
        <v>10</v>
      </c>
      <c r="AF3" s="18" t="e">
        <f>COUNTIF('Front Sheet'!#REF!,"Yes")</f>
        <v>#REF!</v>
      </c>
      <c r="AG3" s="19" t="e">
        <f>COUNTIF('Front Sheet'!#REF!,"No")</f>
        <v>#REF!</v>
      </c>
      <c r="AH3" s="19" t="e">
        <f>COUNTIF('Front Sheet'!#REF!,"N/A")</f>
        <v>#REF!</v>
      </c>
      <c r="AI3" s="20" t="e">
        <f>COUNTIF('Front Sheet'!#REF!,"")</f>
        <v>#REF!</v>
      </c>
    </row>
  </sheetData>
  <mergeCells count="11">
    <mergeCell ref="AB1:AE1"/>
    <mergeCell ref="AF1:AI1"/>
    <mergeCell ref="A1:A2"/>
    <mergeCell ref="B1:B2"/>
    <mergeCell ref="C1:C2"/>
    <mergeCell ref="D1:G1"/>
    <mergeCell ref="H1:K1"/>
    <mergeCell ref="L1:O1"/>
    <mergeCell ref="P1:S1"/>
    <mergeCell ref="T1:W1"/>
    <mergeCell ref="X1:AA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3" sqref="C3"/>
    </sheetView>
  </sheetViews>
  <sheetFormatPr defaultRowHeight="12.5" x14ac:dyDescent="0.25"/>
  <sheetData>
    <row r="1" spans="1:3" x14ac:dyDescent="0.2">
      <c r="A1" t="s">
        <v>30</v>
      </c>
      <c r="B1" t="s">
        <v>30</v>
      </c>
      <c r="C1" t="s">
        <v>30</v>
      </c>
    </row>
    <row r="2" spans="1:3" x14ac:dyDescent="0.2">
      <c r="A2" t="s">
        <v>33</v>
      </c>
      <c r="B2" t="s">
        <v>33</v>
      </c>
      <c r="C2" t="s">
        <v>33</v>
      </c>
    </row>
    <row r="3" spans="1:3" x14ac:dyDescent="0.2">
      <c r="B3" t="s">
        <v>57</v>
      </c>
      <c r="C3" t="s">
        <v>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O15" sqref="O15"/>
    </sheetView>
  </sheetViews>
  <sheetFormatPr defaultRowHeight="12.5" x14ac:dyDescent="0.25"/>
  <cols>
    <col min="1" max="1" width="35" bestFit="1" customWidth="1"/>
    <col min="2" max="2" width="11.7265625" bestFit="1" customWidth="1"/>
  </cols>
  <sheetData>
    <row r="1" spans="1:12" ht="13.5" thickBot="1" x14ac:dyDescent="0.25">
      <c r="A1" s="27" t="s">
        <v>40</v>
      </c>
      <c r="B1" s="15" t="s">
        <v>2</v>
      </c>
      <c r="C1" s="16" t="s">
        <v>15</v>
      </c>
      <c r="D1" s="17" t="s">
        <v>16</v>
      </c>
      <c r="E1" s="31">
        <v>1</v>
      </c>
      <c r="F1" s="16">
        <v>2</v>
      </c>
      <c r="G1" s="16">
        <v>3</v>
      </c>
      <c r="H1" s="16">
        <v>4</v>
      </c>
      <c r="I1" s="16">
        <v>5</v>
      </c>
      <c r="J1" s="16">
        <v>6</v>
      </c>
      <c r="K1" s="16">
        <v>7</v>
      </c>
      <c r="L1" s="17">
        <v>8</v>
      </c>
    </row>
    <row r="2" spans="1:12" ht="12.75" x14ac:dyDescent="0.2">
      <c r="A2" s="28">
        <f>'Front Sheet'!$B$12</f>
        <v>0</v>
      </c>
      <c r="B2" s="21">
        <f>'Front Sheet'!$B$13</f>
        <v>0</v>
      </c>
      <c r="C2" s="22">
        <f>'Front Sheet'!$B$14</f>
        <v>0</v>
      </c>
      <c r="D2" s="23">
        <f>'Front Sheet'!$B$15</f>
        <v>0</v>
      </c>
      <c r="E2" s="32">
        <f>'Front Sheet'!B18</f>
        <v>0</v>
      </c>
      <c r="F2" s="22">
        <f>'Front Sheet'!C18</f>
        <v>0</v>
      </c>
      <c r="G2" s="22">
        <f>'Front Sheet'!D18</f>
        <v>0</v>
      </c>
      <c r="H2" s="22">
        <f>'Front Sheet'!E18</f>
        <v>0</v>
      </c>
      <c r="I2" s="22">
        <f>'Front Sheet'!F18</f>
        <v>0</v>
      </c>
      <c r="J2" s="22">
        <f>'Front Sheet'!G18</f>
        <v>0</v>
      </c>
      <c r="K2" s="22">
        <f>'Front Sheet'!H18</f>
        <v>0</v>
      </c>
      <c r="L2" s="23">
        <f>'Front Sheet'!I18</f>
        <v>0</v>
      </c>
    </row>
    <row r="3" spans="1:12" ht="12.75" x14ac:dyDescent="0.2">
      <c r="A3" s="29">
        <f>'Front Sheet'!$B$12</f>
        <v>0</v>
      </c>
      <c r="B3" s="24">
        <f>'Front Sheet'!$B$13</f>
        <v>0</v>
      </c>
      <c r="C3" s="26">
        <f>'Front Sheet'!$B$14</f>
        <v>0</v>
      </c>
      <c r="D3" s="25">
        <f>'Front Sheet'!$B$15</f>
        <v>0</v>
      </c>
      <c r="E3" s="33">
        <f>'Front Sheet'!B20</f>
        <v>0</v>
      </c>
      <c r="F3" s="26">
        <f>'Front Sheet'!C20</f>
        <v>0</v>
      </c>
      <c r="G3" s="26">
        <f>'Front Sheet'!D20</f>
        <v>0</v>
      </c>
      <c r="H3" s="26">
        <f>'Front Sheet'!E20</f>
        <v>0</v>
      </c>
      <c r="I3" s="26">
        <f>'Front Sheet'!F20</f>
        <v>0</v>
      </c>
      <c r="J3" s="26">
        <f>'Front Sheet'!G20</f>
        <v>0</v>
      </c>
      <c r="K3" s="26">
        <f>'Front Sheet'!H20</f>
        <v>0</v>
      </c>
      <c r="L3" s="25">
        <f>'Front Sheet'!I20</f>
        <v>0</v>
      </c>
    </row>
    <row r="4" spans="1:12" ht="12.75" x14ac:dyDescent="0.2">
      <c r="A4" s="29">
        <f>'Front Sheet'!$B$12</f>
        <v>0</v>
      </c>
      <c r="B4" s="24">
        <f>'Front Sheet'!$B$13</f>
        <v>0</v>
      </c>
      <c r="C4" s="26">
        <f>'Front Sheet'!$B$14</f>
        <v>0</v>
      </c>
      <c r="D4" s="25">
        <f>'Front Sheet'!$B$15</f>
        <v>0</v>
      </c>
      <c r="E4" s="33">
        <f>'Front Sheet'!B21</f>
        <v>0</v>
      </c>
      <c r="F4" s="26">
        <f>'Front Sheet'!C21</f>
        <v>0</v>
      </c>
      <c r="G4" s="26">
        <f>'Front Sheet'!D21</f>
        <v>0</v>
      </c>
      <c r="H4" s="26">
        <f>'Front Sheet'!E21</f>
        <v>0</v>
      </c>
      <c r="I4" s="26">
        <f>'Front Sheet'!F21</f>
        <v>0</v>
      </c>
      <c r="J4" s="26">
        <f>'Front Sheet'!G21</f>
        <v>0</v>
      </c>
      <c r="K4" s="26">
        <f>'Front Sheet'!H21</f>
        <v>0</v>
      </c>
      <c r="L4" s="25">
        <f>'Front Sheet'!I21</f>
        <v>0</v>
      </c>
    </row>
    <row r="5" spans="1:12" ht="12.75" x14ac:dyDescent="0.2">
      <c r="A5" s="29">
        <f>'Front Sheet'!$B$12</f>
        <v>0</v>
      </c>
      <c r="B5" s="24">
        <f>'Front Sheet'!$B$13</f>
        <v>0</v>
      </c>
      <c r="C5" s="26">
        <f>'Front Sheet'!$B$14</f>
        <v>0</v>
      </c>
      <c r="D5" s="25">
        <f>'Front Sheet'!$B$15</f>
        <v>0</v>
      </c>
      <c r="E5" s="33">
        <f>'Front Sheet'!B22</f>
        <v>0</v>
      </c>
      <c r="F5" s="26">
        <f>'Front Sheet'!C22</f>
        <v>0</v>
      </c>
      <c r="G5" s="26">
        <f>'Front Sheet'!D22</f>
        <v>0</v>
      </c>
      <c r="H5" s="26">
        <f>'Front Sheet'!E22</f>
        <v>0</v>
      </c>
      <c r="I5" s="26">
        <f>'Front Sheet'!F22</f>
        <v>0</v>
      </c>
      <c r="J5" s="26">
        <f>'Front Sheet'!G22</f>
        <v>0</v>
      </c>
      <c r="K5" s="26">
        <f>'Front Sheet'!H22</f>
        <v>0</v>
      </c>
      <c r="L5" s="25">
        <f>'Front Sheet'!I22</f>
        <v>0</v>
      </c>
    </row>
    <row r="6" spans="1:12" ht="12.75" x14ac:dyDescent="0.2">
      <c r="A6" s="29">
        <f>'Front Sheet'!$B$12</f>
        <v>0</v>
      </c>
      <c r="B6" s="24">
        <f>'Front Sheet'!$B$13</f>
        <v>0</v>
      </c>
      <c r="C6" s="26">
        <f>'Front Sheet'!$B$14</f>
        <v>0</v>
      </c>
      <c r="D6" s="25">
        <f>'Front Sheet'!$B$15</f>
        <v>0</v>
      </c>
      <c r="E6" s="33">
        <f>'Front Sheet'!B23</f>
        <v>0</v>
      </c>
      <c r="F6" s="26">
        <f>'Front Sheet'!C23</f>
        <v>0</v>
      </c>
      <c r="G6" s="26">
        <f>'Front Sheet'!D23</f>
        <v>0</v>
      </c>
      <c r="H6" s="26">
        <f>'Front Sheet'!E23</f>
        <v>0</v>
      </c>
      <c r="I6" s="26">
        <f>'Front Sheet'!F23</f>
        <v>0</v>
      </c>
      <c r="J6" s="26">
        <f>'Front Sheet'!G23</f>
        <v>0</v>
      </c>
      <c r="K6" s="26">
        <f>'Front Sheet'!H23</f>
        <v>0</v>
      </c>
      <c r="L6" s="25">
        <f>'Front Sheet'!I23</f>
        <v>0</v>
      </c>
    </row>
    <row r="7" spans="1:12" ht="12.75" x14ac:dyDescent="0.2">
      <c r="A7" s="29">
        <f>'Front Sheet'!$B$12</f>
        <v>0</v>
      </c>
      <c r="B7" s="24">
        <f>'Front Sheet'!$B$13</f>
        <v>0</v>
      </c>
      <c r="C7" s="26">
        <f>'Front Sheet'!$B$14</f>
        <v>0</v>
      </c>
      <c r="D7" s="25">
        <f>'Front Sheet'!$B$15</f>
        <v>0</v>
      </c>
      <c r="E7" s="33">
        <f>'Front Sheet'!B24</f>
        <v>0</v>
      </c>
      <c r="F7" s="26">
        <f>'Front Sheet'!C24</f>
        <v>0</v>
      </c>
      <c r="G7" s="26">
        <f>'Front Sheet'!D24</f>
        <v>0</v>
      </c>
      <c r="H7" s="26">
        <f>'Front Sheet'!E24</f>
        <v>0</v>
      </c>
      <c r="I7" s="26">
        <f>'Front Sheet'!F24</f>
        <v>0</v>
      </c>
      <c r="J7" s="26">
        <f>'Front Sheet'!G24</f>
        <v>0</v>
      </c>
      <c r="K7" s="26">
        <f>'Front Sheet'!H24</f>
        <v>0</v>
      </c>
      <c r="L7" s="25">
        <f>'Front Sheet'!I24</f>
        <v>0</v>
      </c>
    </row>
    <row r="8" spans="1:12" ht="12.75" x14ac:dyDescent="0.2">
      <c r="A8" s="29">
        <f>'Front Sheet'!$B$12</f>
        <v>0</v>
      </c>
      <c r="B8" s="24">
        <f>'Front Sheet'!$B$13</f>
        <v>0</v>
      </c>
      <c r="C8" s="26">
        <f>'Front Sheet'!$B$14</f>
        <v>0</v>
      </c>
      <c r="D8" s="25">
        <f>'Front Sheet'!$B$15</f>
        <v>0</v>
      </c>
      <c r="E8" s="33">
        <f>'Front Sheet'!B25</f>
        <v>0</v>
      </c>
      <c r="F8" s="26">
        <f>'Front Sheet'!C25</f>
        <v>0</v>
      </c>
      <c r="G8" s="26">
        <f>'Front Sheet'!D25</f>
        <v>0</v>
      </c>
      <c r="H8" s="26">
        <f>'Front Sheet'!E25</f>
        <v>0</v>
      </c>
      <c r="I8" s="26">
        <f>'Front Sheet'!F25</f>
        <v>0</v>
      </c>
      <c r="J8" s="26">
        <f>'Front Sheet'!G25</f>
        <v>0</v>
      </c>
      <c r="K8" s="26">
        <f>'Front Sheet'!H25</f>
        <v>0</v>
      </c>
      <c r="L8" s="25">
        <f>'Front Sheet'!I25</f>
        <v>0</v>
      </c>
    </row>
    <row r="9" spans="1:12" ht="12.75" x14ac:dyDescent="0.2">
      <c r="A9" s="29">
        <f>'Front Sheet'!$B$12</f>
        <v>0</v>
      </c>
      <c r="B9" s="24">
        <f>'Front Sheet'!$B$13</f>
        <v>0</v>
      </c>
      <c r="C9" s="26">
        <f>'Front Sheet'!$B$14</f>
        <v>0</v>
      </c>
      <c r="D9" s="25">
        <f>'Front Sheet'!$B$15</f>
        <v>0</v>
      </c>
      <c r="E9" s="33">
        <f>'Front Sheet'!B26</f>
        <v>0</v>
      </c>
      <c r="F9" s="26">
        <f>'Front Sheet'!C26</f>
        <v>0</v>
      </c>
      <c r="G9" s="26">
        <f>'Front Sheet'!D26</f>
        <v>0</v>
      </c>
      <c r="H9" s="26">
        <f>'Front Sheet'!E26</f>
        <v>0</v>
      </c>
      <c r="I9" s="26">
        <f>'Front Sheet'!F26</f>
        <v>0</v>
      </c>
      <c r="J9" s="26">
        <f>'Front Sheet'!G26</f>
        <v>0</v>
      </c>
      <c r="K9" s="26">
        <f>'Front Sheet'!H26</f>
        <v>0</v>
      </c>
      <c r="L9" s="25">
        <f>'Front Sheet'!I26</f>
        <v>0</v>
      </c>
    </row>
    <row r="10" spans="1:12" ht="13.5" thickBot="1" x14ac:dyDescent="0.25">
      <c r="A10" s="30">
        <f>'Front Sheet'!$B$12</f>
        <v>0</v>
      </c>
      <c r="B10" s="18">
        <f>'Front Sheet'!$B$13</f>
        <v>0</v>
      </c>
      <c r="C10" s="19">
        <f>'Front Sheet'!$B$14</f>
        <v>0</v>
      </c>
      <c r="D10" s="20">
        <f>'Front Sheet'!$B$15</f>
        <v>0</v>
      </c>
      <c r="E10" s="34">
        <f>'Front Sheet'!B27</f>
        <v>0</v>
      </c>
      <c r="F10" s="19">
        <f>'Front Sheet'!C27</f>
        <v>0</v>
      </c>
      <c r="G10" s="19">
        <f>'Front Sheet'!D27</f>
        <v>0</v>
      </c>
      <c r="H10" s="19">
        <f>'Front Sheet'!E27</f>
        <v>0</v>
      </c>
      <c r="I10" s="19">
        <f>'Front Sheet'!F27</f>
        <v>0</v>
      </c>
      <c r="J10" s="19">
        <f>'Front Sheet'!G27</f>
        <v>0</v>
      </c>
      <c r="K10" s="19">
        <f>'Front Sheet'!H27</f>
        <v>0</v>
      </c>
      <c r="L10" s="20">
        <f>'Front Sheet'!I27</f>
        <v>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Front Sheet</vt:lpstr>
      <vt:lpstr>Lists</vt:lpstr>
      <vt:lpstr>Sheet3</vt:lpstr>
      <vt:lpstr>Data</vt:lpstr>
      <vt:lpstr>Sheet1</vt:lpstr>
      <vt:lpstr>Sheet6</vt:lpstr>
      <vt:lpstr>Output</vt:lpstr>
      <vt:lpstr>Sheet2</vt:lpstr>
    </vt:vector>
  </TitlesOfParts>
  <Company>Leeds Teaching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Piper</dc:creator>
  <cp:lastModifiedBy>Samantha Rogers</cp:lastModifiedBy>
  <cp:lastPrinted>2017-07-13T08:34:04Z</cp:lastPrinted>
  <dcterms:created xsi:type="dcterms:W3CDTF">2017-01-27T09:53:38Z</dcterms:created>
  <dcterms:modified xsi:type="dcterms:W3CDTF">2021-02-02T16:27:48Z</dcterms:modified>
</cp:coreProperties>
</file>